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Aregional\Enviados\Pendientes\2015\"/>
    </mc:Choice>
  </mc:AlternateContent>
  <bookViews>
    <workbookView xWindow="0" yWindow="0" windowWidth="28800" windowHeight="12135"/>
  </bookViews>
  <sheets>
    <sheet name="Mar 2015" sheetId="1" r:id="rId1"/>
    <sheet name="Jun 2015" sheetId="2" r:id="rId2"/>
    <sheet name="sep  2015" sheetId="3" r:id="rId3"/>
    <sheet name="dic  2015" sheetId="4" r:id="rId4"/>
  </sheets>
  <definedNames>
    <definedName name="_xlnm.Print_Area" localSheetId="3">'dic  2015'!$C$3:$L$54</definedName>
    <definedName name="_xlnm.Print_Area" localSheetId="1">'Jun 2015'!$C$3:$L$49</definedName>
    <definedName name="_xlnm.Print_Area" localSheetId="0">'Mar 2015'!$C$3:$L$46</definedName>
    <definedName name="_xlnm.Print_Area" localSheetId="2">'sep  2015'!$C$3:$L$51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2" l="1"/>
  <c r="G47" i="2"/>
  <c r="H49" i="3"/>
  <c r="G49" i="3"/>
  <c r="H44" i="1"/>
  <c r="G44" i="1"/>
  <c r="G45" i="1" l="1"/>
  <c r="G27" i="4" l="1"/>
  <c r="G29" i="4" s="1"/>
  <c r="G24" i="4"/>
  <c r="G29" i="3"/>
  <c r="G24" i="3"/>
  <c r="G27" i="3" s="1"/>
  <c r="G27" i="2"/>
  <c r="G24" i="2"/>
  <c r="G32" i="4" l="1"/>
  <c r="L12" i="3" l="1"/>
  <c r="L8" i="1" l="1"/>
  <c r="L13" i="1" l="1"/>
  <c r="L12" i="1"/>
  <c r="L11" i="1"/>
  <c r="L10" i="1"/>
  <c r="G52" i="4"/>
  <c r="G53" i="4" s="1"/>
  <c r="K14" i="4"/>
  <c r="L14" i="4" s="1"/>
  <c r="Q13" i="4"/>
  <c r="L13" i="4"/>
  <c r="Q12" i="4"/>
  <c r="L12" i="4"/>
  <c r="Q11" i="4"/>
  <c r="L11" i="4"/>
  <c r="Q10" i="4"/>
  <c r="L10" i="4"/>
  <c r="K9" i="4"/>
  <c r="L9" i="4" s="1"/>
  <c r="L8" i="4"/>
  <c r="G50" i="3"/>
  <c r="K14" i="3"/>
  <c r="L14" i="3" s="1"/>
  <c r="Q13" i="3"/>
  <c r="L13" i="3"/>
  <c r="Q12" i="3"/>
  <c r="Q11" i="3"/>
  <c r="L11" i="3"/>
  <c r="Q10" i="3"/>
  <c r="L10" i="3"/>
  <c r="K9" i="3"/>
  <c r="L9" i="3" s="1"/>
  <c r="L8" i="3"/>
  <c r="K14" i="2"/>
  <c r="L14" i="2" s="1"/>
  <c r="Q13" i="2"/>
  <c r="L13" i="2"/>
  <c r="Q12" i="2"/>
  <c r="L12" i="2"/>
  <c r="Q11" i="2"/>
  <c r="L11" i="2"/>
  <c r="Q10" i="2"/>
  <c r="L10" i="2"/>
  <c r="K9" i="2"/>
  <c r="L9" i="2" s="1"/>
  <c r="L8" i="2"/>
  <c r="G48" i="2" l="1"/>
  <c r="H52" i="4"/>
  <c r="H53" i="4" s="1"/>
  <c r="H50" i="3"/>
  <c r="H48" i="2"/>
  <c r="G24" i="1"/>
  <c r="K14" i="1"/>
  <c r="L14" i="1" s="1"/>
  <c r="K9" i="1"/>
  <c r="L9" i="1" s="1"/>
  <c r="H45" i="1" l="1"/>
</calcChain>
</file>

<file path=xl/sharedStrings.xml><?xml version="1.0" encoding="utf-8"?>
<sst xmlns="http://schemas.openxmlformats.org/spreadsheetml/2006/main" count="320" uniqueCount="69">
  <si>
    <t xml:space="preserve">Municipio de la Ciudad de Monterrey 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</si>
  <si>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</si>
  <si>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</si>
  <si>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</si>
  <si>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</si>
  <si>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</si>
  <si>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</si>
  <si>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</si>
  <si>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 Pagado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</si>
  <si>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</si>
  <si>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</si>
  <si>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</si>
  <si>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</si>
  <si>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</si>
  <si>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</si>
  <si>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Fija 10.78%</t>
  </si>
  <si>
    <t xml:space="preserve">Saneamiento Financiero </t>
  </si>
  <si>
    <t>Banobras, S.N.C.</t>
  </si>
  <si>
    <t>Fondo de Aportaciones para el Fortalecimiento de los Municipios y de las Demarcaciones Territoriales del Distrito Federal (FORTAMUN)</t>
  </si>
  <si>
    <t xml:space="preserve">850,000,000.00 Participaciones </t>
  </si>
  <si>
    <t>10 años</t>
  </si>
  <si>
    <t>TIIE + 1.95%</t>
  </si>
  <si>
    <t xml:space="preserve">Inversión Pública </t>
  </si>
  <si>
    <t>Banco del Bajío, S.A.</t>
  </si>
  <si>
    <t xml:space="preserve">Participaciones </t>
  </si>
  <si>
    <t>20 años</t>
  </si>
  <si>
    <t>TIIE + 1.6%</t>
  </si>
  <si>
    <t>BBVA Bancomer, S.A.</t>
  </si>
  <si>
    <t xml:space="preserve">1,406,010,023.72 Participaciones </t>
  </si>
  <si>
    <t>Banco del Bajío, S.A. (Cesión de Derechos por parte de BBVA Bancomer SA)</t>
  </si>
  <si>
    <t>Grupo Financiero VE POR MÁS S.A. (Cesión de Derechos por parte de BBVA Bancomer SA)</t>
  </si>
  <si>
    <t>Banco Interacciones S.A. (Cesión de Derechos por parte de BBVA Bancomer SA)</t>
  </si>
  <si>
    <t>3 años</t>
  </si>
  <si>
    <t xml:space="preserve">Inversión Pública Productiva </t>
  </si>
  <si>
    <t>Banco Interacciones S.A.</t>
  </si>
  <si>
    <t xml:space="preserve">100% Participaciones </t>
  </si>
  <si>
    <t>1. La reducción del saldo de su deuda pública bruta total con motivo de cada una de las amortizaciones a que se refiere este artículo, con relación al registrado al 31 de diciembre del ejercicio fiscal anterior.</t>
  </si>
  <si>
    <t>Importe</t>
  </si>
  <si>
    <t>(-)Amortización 1</t>
  </si>
  <si>
    <t>Deuda Pública Bruta Total descontando la amortización 1</t>
  </si>
  <si>
    <t>2. Un comparativo de la relación deuda pública bruta total a producto interno bruto del estado entre el 31 de diciembre del ejercicio fiscal anterior y la fecha de la amortización.</t>
  </si>
  <si>
    <t xml:space="preserve">Trimestre que se informa </t>
  </si>
  <si>
    <t xml:space="preserve">Producto Interno Bruto Estatal </t>
  </si>
  <si>
    <t xml:space="preserve">Saldo de la Deuda Pública Estatal </t>
  </si>
  <si>
    <t xml:space="preserve">Porcentaje </t>
  </si>
  <si>
    <t>3. Un comparativo de la relación deuda pública bruta total a ingresos propios del estado o municipio, según corresponda, entre el 31 de diciembre del ejercicio fiscal anterior y la fecha de la amortización.</t>
  </si>
  <si>
    <t>Trimestre que se informa</t>
  </si>
  <si>
    <t>Ingresos Propios</t>
  </si>
  <si>
    <t>Saldo de la Deuda Pública</t>
  </si>
  <si>
    <t>Porcentaje</t>
  </si>
  <si>
    <t>Al período Enero - Marzo 2015</t>
  </si>
  <si>
    <t>Al período Enero - Junio 2015</t>
  </si>
  <si>
    <t>Al período Enero - Septiembre 2015</t>
  </si>
  <si>
    <t>Al período Enero - Diciembre 2015</t>
  </si>
  <si>
    <t>Deuda Pública Bruta Total al 31 de diciembre del Año 2014</t>
  </si>
  <si>
    <t>Al 31 de Diciembre del 2014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</si>
  <si>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</si>
  <si>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</si>
  <si>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</si>
  <si>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</si>
  <si>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</si>
  <si>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descontando la amortización 4</t>
  </si>
  <si>
    <t xml:space="preserve">(+)Contratación Recursos Propios </t>
  </si>
  <si>
    <t xml:space="preserve">*Nota: Este formato aplica solamente a los créditos pagados o garantizados con recursos federales y no incluye intereses. </t>
  </si>
  <si>
    <t>*Nota: Este formato incluye todos los créditos de corto y largo plazo al primer trimestre del 2015 y no incluye intereses.</t>
  </si>
  <si>
    <t>*Nota: Este formato incluye todos los créditos de corto y largo plazo al segundo trimestre del 2015 y no incluye intereses.</t>
  </si>
  <si>
    <t>*Nota: Este formato incluye todos los créditos de corto y largo plazo al tercer trimestre del 2015 y no incluye intereses.</t>
  </si>
  <si>
    <t>*Nota: Este formato incluye todos los créditos de corto y largo plazo al cuarto trimestre del 2015 y no incluye intereses.</t>
  </si>
  <si>
    <t xml:space="preserve">*Nota: No Aplica debido a que se refiere a la Deuda Pública Bruta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</si>
</sst>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1"/>
      <color rgb="FF000000"/>
      <name val="Calibri "/>
    </font>
    <font>
      <sz val="11"/>
      <color rgb="FF00000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9" fontId="0" fillId="2" borderId="9" xfId="2" applyFont="1" applyFill="1" applyBorder="1" applyAlignment="1">
      <alignment horizontal="center" vertical="center" wrapText="1"/>
    </xf>
    <xf numFmtId="43" fontId="0" fillId="2" borderId="0" xfId="0" applyNumberFormat="1" applyFill="1"/>
    <xf numFmtId="43" fontId="0" fillId="0" borderId="0" xfId="3" applyFont="1"/>
    <xf numFmtId="10" fontId="0" fillId="0" borderId="9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justify" vertical="center" wrapText="1"/>
    </xf>
    <xf numFmtId="0" fontId="0" fillId="2" borderId="9" xfId="0" applyFill="1" applyBorder="1"/>
    <xf numFmtId="43" fontId="0" fillId="2" borderId="9" xfId="1" applyFont="1" applyFill="1" applyBorder="1"/>
    <xf numFmtId="4" fontId="0" fillId="0" borderId="9" xfId="0" applyNumberFormat="1" applyBorder="1"/>
    <xf numFmtId="9" fontId="0" fillId="2" borderId="9" xfId="2" applyFont="1" applyFill="1" applyBorder="1"/>
    <xf numFmtId="0" fontId="5" fillId="2" borderId="0" xfId="0" applyFont="1" applyFill="1" applyBorder="1" applyAlignment="1">
      <alignment horizontal="justify" vertical="center" wrapText="1"/>
    </xf>
    <xf numFmtId="43" fontId="5" fillId="2" borderId="0" xfId="1" applyFont="1" applyFill="1" applyBorder="1" applyAlignment="1">
      <alignment horizontal="justify" vertical="center" wrapText="1"/>
    </xf>
    <xf numFmtId="164" fontId="0" fillId="2" borderId="0" xfId="1" applyNumberFormat="1" applyFont="1" applyFill="1"/>
    <xf numFmtId="4" fontId="0" fillId="0" borderId="0" xfId="0" applyNumberFormat="1"/>
    <xf numFmtId="4" fontId="0" fillId="2" borderId="0" xfId="0" applyNumberFormat="1" applyFill="1"/>
    <xf numFmtId="43" fontId="0" fillId="0" borderId="9" xfId="1" applyFont="1" applyBorder="1"/>
    <xf numFmtId="0" fontId="0" fillId="2" borderId="0" xfId="0" applyFill="1" applyAlignment="1">
      <alignment horizontal="justify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10" fontId="0" fillId="0" borderId="11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3:Q45"/>
  <sheetViews>
    <sheetView tabSelected="1" zoomScaleNormal="100" zoomScaleSheetLayoutView="90" workbookViewId="0">
      <selection activeCell="F1" sqref="F1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4" width="16.85546875" style="1" bestFit="1" customWidth="1"/>
    <col min="15" max="15" width="15.140625" style="1" bestFit="1" customWidth="1"/>
    <col min="16" max="16" width="13.140625" style="2" bestFit="1" customWidth="1"/>
    <col min="17" max="17" width="15.140625" style="1" bestFit="1" customWidth="1"/>
    <col min="18" max="18" width="6.7109375" style="1" customWidth="1"/>
    <col min="19" max="16384" width="11.42578125" style="1"/>
  </cols>
  <sheetData>
    <row r="3" spans="3:17" ht="34.5" customHeight="1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2"/>
    </row>
    <row r="4" spans="3:17" ht="34.5" customHeight="1"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5"/>
    </row>
    <row r="5" spans="3:17" ht="34.5" customHeight="1">
      <c r="C5" s="46" t="s">
        <v>50</v>
      </c>
      <c r="D5" s="47"/>
      <c r="E5" s="47"/>
      <c r="F5" s="47"/>
      <c r="G5" s="47"/>
      <c r="H5" s="47"/>
      <c r="I5" s="47"/>
      <c r="J5" s="47"/>
      <c r="K5" s="47"/>
      <c r="L5" s="48"/>
    </row>
    <row r="6" spans="3:17" ht="45" customHeight="1"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50" t="s">
        <v>8</v>
      </c>
      <c r="J6" s="50" t="s">
        <v>9</v>
      </c>
      <c r="K6" s="49" t="s">
        <v>10</v>
      </c>
      <c r="L6" s="49"/>
      <c r="M6" s="3"/>
    </row>
    <row r="7" spans="3:17" ht="45" customHeight="1">
      <c r="C7" s="49"/>
      <c r="D7" s="49"/>
      <c r="E7" s="49"/>
      <c r="F7" s="49"/>
      <c r="G7" s="49"/>
      <c r="H7" s="49"/>
      <c r="I7" s="51"/>
      <c r="J7" s="51"/>
      <c r="K7" s="4" t="s">
        <v>11</v>
      </c>
      <c r="L7" s="4" t="s">
        <v>12</v>
      </c>
      <c r="M7" s="3"/>
    </row>
    <row r="8" spans="3:17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250721100.84000006</v>
      </c>
      <c r="L8" s="7">
        <f>+K8/H8</f>
        <v>0.29496600098823539</v>
      </c>
      <c r="N8" s="2"/>
      <c r="O8" s="2"/>
    </row>
    <row r="9" spans="3:17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80000000</v>
      </c>
      <c r="L9" s="7">
        <f t="shared" ref="L9:L14" si="0">+K9/H9</f>
        <v>1</v>
      </c>
      <c r="N9" s="2"/>
      <c r="O9" s="2"/>
    </row>
    <row r="10" spans="3:17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42651470.639999993</v>
      </c>
      <c r="L10" s="7">
        <f>+K10/H10</f>
        <v>5.7380239520467363E-2</v>
      </c>
      <c r="N10" s="2"/>
      <c r="O10" s="2"/>
      <c r="Q10" s="8"/>
    </row>
    <row r="11" spans="3:17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9">
        <v>271641136.61554801</v>
      </c>
      <c r="I11" s="5" t="s">
        <v>18</v>
      </c>
      <c r="J11" s="57"/>
      <c r="K11" s="6">
        <v>13556945.480000002</v>
      </c>
      <c r="L11" s="7">
        <f>+K11/H11</f>
        <v>4.9907556892559546E-2</v>
      </c>
      <c r="N11" s="2"/>
      <c r="O11" s="2"/>
      <c r="Q11" s="8"/>
    </row>
    <row r="12" spans="3:17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10526316.720000001</v>
      </c>
      <c r="L12" s="7">
        <f>+K12/H12</f>
        <v>3.50877224E-2</v>
      </c>
      <c r="N12" s="2"/>
      <c r="O12" s="2"/>
      <c r="Q12" s="8"/>
    </row>
    <row r="13" spans="3:17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3194947.9899999984</v>
      </c>
      <c r="L13" s="7">
        <f>+K13/H13</f>
        <v>3.5087720344449493E-2</v>
      </c>
      <c r="N13" s="2"/>
      <c r="O13" s="2"/>
      <c r="Q13" s="8"/>
    </row>
    <row r="14" spans="3:17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7">
      <c r="C15" s="59" t="s">
        <v>63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7">
      <c r="O16" s="8"/>
    </row>
    <row r="18" spans="6:12" ht="15" customHeight="1">
      <c r="F18" s="37" t="s">
        <v>36</v>
      </c>
      <c r="G18" s="37"/>
      <c r="H18" s="37"/>
      <c r="I18" s="37"/>
      <c r="J18" s="37"/>
      <c r="K18" s="37"/>
      <c r="L18" s="37"/>
    </row>
    <row r="20" spans="6:12">
      <c r="F20" s="33"/>
      <c r="G20" s="35" t="s">
        <v>37</v>
      </c>
    </row>
    <row r="21" spans="6:12">
      <c r="F21" s="34"/>
      <c r="G21" s="36"/>
    </row>
    <row r="22" spans="6:12" ht="28.5">
      <c r="F22" s="15" t="s">
        <v>54</v>
      </c>
      <c r="G22" s="16">
        <v>2107195853.1700001</v>
      </c>
    </row>
    <row r="23" spans="6:12">
      <c r="F23" s="15" t="s">
        <v>38</v>
      </c>
      <c r="G23" s="16">
        <v>78530430.909999996</v>
      </c>
      <c r="H23" s="24"/>
      <c r="I23" s="25"/>
    </row>
    <row r="24" spans="6:12" ht="28.5">
      <c r="F24" s="15" t="s">
        <v>39</v>
      </c>
      <c r="G24" s="16">
        <f>+G22-G23</f>
        <v>2028665422.26</v>
      </c>
    </row>
    <row r="25" spans="6:12">
      <c r="F25" s="1" t="s">
        <v>64</v>
      </c>
      <c r="G25" s="22"/>
    </row>
    <row r="26" spans="6:12">
      <c r="F26" s="21"/>
      <c r="G26" s="22"/>
    </row>
    <row r="29" spans="6:12" ht="15" customHeight="1">
      <c r="F29" s="37" t="s">
        <v>40</v>
      </c>
      <c r="G29" s="37"/>
      <c r="H29" s="37"/>
      <c r="I29" s="37"/>
      <c r="J29" s="37"/>
      <c r="K29" s="37"/>
      <c r="L29" s="37"/>
    </row>
    <row r="31" spans="6:12">
      <c r="F31" s="33"/>
      <c r="G31" s="30" t="s">
        <v>55</v>
      </c>
      <c r="H31" s="38" t="s">
        <v>41</v>
      </c>
    </row>
    <row r="32" spans="6:12">
      <c r="F32" s="34"/>
      <c r="G32" s="31"/>
      <c r="H32" s="39"/>
    </row>
    <row r="33" spans="6:8">
      <c r="F33" s="15" t="s">
        <v>42</v>
      </c>
      <c r="G33" s="16">
        <v>0</v>
      </c>
      <c r="H33" s="16">
        <v>0</v>
      </c>
    </row>
    <row r="34" spans="6:8">
      <c r="F34" s="15" t="s">
        <v>43</v>
      </c>
      <c r="G34" s="16">
        <v>0</v>
      </c>
      <c r="H34" s="16">
        <v>0</v>
      </c>
    </row>
    <row r="35" spans="6:8">
      <c r="F35" s="15" t="s">
        <v>44</v>
      </c>
      <c r="G35" s="16">
        <v>0</v>
      </c>
      <c r="H35" s="16">
        <v>0</v>
      </c>
    </row>
    <row r="36" spans="6:8">
      <c r="F36" s="1" t="s">
        <v>68</v>
      </c>
    </row>
    <row r="39" spans="6:8">
      <c r="F39" s="27" t="s">
        <v>45</v>
      </c>
      <c r="G39" s="27"/>
      <c r="H39" s="27"/>
    </row>
    <row r="41" spans="6:8">
      <c r="F41" s="28"/>
      <c r="G41" s="30" t="s">
        <v>55</v>
      </c>
      <c r="H41" s="32" t="s">
        <v>46</v>
      </c>
    </row>
    <row r="42" spans="6:8">
      <c r="F42" s="29"/>
      <c r="G42" s="31"/>
      <c r="H42" s="32"/>
    </row>
    <row r="43" spans="6:8">
      <c r="F43" s="17" t="s">
        <v>47</v>
      </c>
      <c r="G43" s="18">
        <v>1671233908.28</v>
      </c>
      <c r="H43" s="26">
        <v>806836001.62</v>
      </c>
    </row>
    <row r="44" spans="6:8">
      <c r="F44" s="17" t="s">
        <v>48</v>
      </c>
      <c r="G44" s="18">
        <f>+G22</f>
        <v>2107195853.1700001</v>
      </c>
      <c r="H44" s="18">
        <f>+G24</f>
        <v>2028665422.26</v>
      </c>
    </row>
    <row r="45" spans="6:8">
      <c r="F45" s="17" t="s">
        <v>49</v>
      </c>
      <c r="G45" s="20">
        <f>+G44/G43</f>
        <v>1.2608623142039306</v>
      </c>
      <c r="H45" s="20">
        <f>+H44/H43</f>
        <v>2.5143466803498584</v>
      </c>
    </row>
  </sheetData>
  <mergeCells count="27">
    <mergeCell ref="C15:G15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  <mergeCell ref="F39:H39"/>
    <mergeCell ref="F41:F42"/>
    <mergeCell ref="G41:G42"/>
    <mergeCell ref="H41:H42"/>
    <mergeCell ref="F20:F21"/>
    <mergeCell ref="G20:G21"/>
    <mergeCell ref="F29:L29"/>
    <mergeCell ref="F31:F32"/>
    <mergeCell ref="G31:G32"/>
    <mergeCell ref="H31:H32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Q48"/>
  <sheetViews>
    <sheetView topLeftCell="A15" zoomScaleNormal="100" zoomScaleSheetLayoutView="90" workbookViewId="0">
      <selection activeCell="H48" sqref="H48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6384" width="11.42578125" style="1"/>
  </cols>
  <sheetData>
    <row r="3" spans="3:17" ht="34.5" customHeight="1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2"/>
    </row>
    <row r="4" spans="3:17" ht="34.5" customHeight="1"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5"/>
    </row>
    <row r="5" spans="3:17" ht="34.5" customHeight="1">
      <c r="C5" s="46" t="s">
        <v>51</v>
      </c>
      <c r="D5" s="47"/>
      <c r="E5" s="47"/>
      <c r="F5" s="47"/>
      <c r="G5" s="47"/>
      <c r="H5" s="47"/>
      <c r="I5" s="47"/>
      <c r="J5" s="47"/>
      <c r="K5" s="47"/>
      <c r="L5" s="48"/>
    </row>
    <row r="6" spans="3:17" ht="45" customHeight="1"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50" t="s">
        <v>8</v>
      </c>
      <c r="J6" s="50" t="s">
        <v>9</v>
      </c>
      <c r="K6" s="49" t="s">
        <v>10</v>
      </c>
      <c r="L6" s="49"/>
      <c r="M6" s="3"/>
    </row>
    <row r="7" spans="3:17" ht="45" customHeight="1">
      <c r="C7" s="49"/>
      <c r="D7" s="49"/>
      <c r="E7" s="49"/>
      <c r="F7" s="49"/>
      <c r="G7" s="49"/>
      <c r="H7" s="49"/>
      <c r="I7" s="51"/>
      <c r="J7" s="51"/>
      <c r="K7" s="4" t="s">
        <v>11</v>
      </c>
      <c r="L7" s="4" t="s">
        <v>12</v>
      </c>
      <c r="M7" s="3"/>
    </row>
    <row r="8" spans="3:17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264918844.67000005</v>
      </c>
      <c r="L8" s="7">
        <f>+K8/H8</f>
        <v>0.31166922902352945</v>
      </c>
      <c r="N8" s="2">
        <v>538756951.63999999</v>
      </c>
      <c r="O8" s="2"/>
    </row>
    <row r="9" spans="3:17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8726099.200000003</v>
      </c>
      <c r="L9" s="7">
        <f t="shared" ref="L9:L14" si="0">+K9/H9</f>
        <v>0.10907624000000003</v>
      </c>
      <c r="N9" s="2">
        <v>71273900.799999997</v>
      </c>
      <c r="O9" s="2"/>
    </row>
    <row r="10" spans="3:17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52205945.129999988</v>
      </c>
      <c r="L10" s="7">
        <f>+K10/H10</f>
        <v>7.0234146466743641E-2</v>
      </c>
      <c r="N10" s="2">
        <v>1263203226.1700001</v>
      </c>
      <c r="O10" s="2">
        <v>665628328.23000002</v>
      </c>
      <c r="P10" s="2">
        <v>3184824.83</v>
      </c>
      <c r="Q10" s="8">
        <f>+O10-P10</f>
        <v>662443503.39999998</v>
      </c>
    </row>
    <row r="11" spans="3:17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9">
        <v>271641136.61554801</v>
      </c>
      <c r="I11" s="5" t="s">
        <v>18</v>
      </c>
      <c r="J11" s="57"/>
      <c r="K11" s="6">
        <v>17076275.660000004</v>
      </c>
      <c r="L11" s="7">
        <f>+K11/H11</f>
        <v>6.2863364042567482E-2</v>
      </c>
      <c r="N11" s="2"/>
      <c r="O11" s="2">
        <v>245179979.86000001</v>
      </c>
      <c r="P11" s="2">
        <v>1173110.06</v>
      </c>
      <c r="Q11" s="8">
        <f>+O11-P11</f>
        <v>244006869.80000001</v>
      </c>
    </row>
    <row r="12" spans="3:17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14473685.49</v>
      </c>
      <c r="L12" s="7">
        <f>+K12/H12</f>
        <v>4.8245618300000001E-2</v>
      </c>
      <c r="N12" s="2"/>
      <c r="O12" s="2">
        <v>274999997.79000002</v>
      </c>
      <c r="P12" s="2">
        <v>1315789.5900000001</v>
      </c>
      <c r="Q12" s="8">
        <f>+O12-P12</f>
        <v>273684208.20000005</v>
      </c>
    </row>
    <row r="13" spans="3:17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4393053.5499999989</v>
      </c>
      <c r="L13" s="7">
        <f>+K13/H13</f>
        <v>4.8245616173736558E-2</v>
      </c>
      <c r="N13" s="2">
        <v>83468013.859999999</v>
      </c>
      <c r="O13" s="2">
        <v>83468013.290000007</v>
      </c>
      <c r="P13" s="2">
        <v>399368.52</v>
      </c>
      <c r="Q13" s="8">
        <f>+O13-P13</f>
        <v>83068644.770000011</v>
      </c>
    </row>
    <row r="14" spans="3:17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7">
      <c r="C15" s="59" t="s">
        <v>63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7">
      <c r="O16" s="8"/>
    </row>
    <row r="18" spans="6:12" ht="15" customHeight="1">
      <c r="F18" s="37" t="s">
        <v>36</v>
      </c>
      <c r="G18" s="37"/>
      <c r="H18" s="37"/>
      <c r="I18" s="37"/>
      <c r="J18" s="37"/>
      <c r="K18" s="37"/>
      <c r="L18" s="37"/>
    </row>
    <row r="20" spans="6:12">
      <c r="F20" s="33"/>
      <c r="G20" s="35" t="s">
        <v>37</v>
      </c>
    </row>
    <row r="21" spans="6:12">
      <c r="F21" s="34"/>
      <c r="G21" s="36"/>
    </row>
    <row r="22" spans="6:12" ht="28.5">
      <c r="F22" s="15" t="s">
        <v>54</v>
      </c>
      <c r="G22" s="16">
        <v>2107195853.1700001</v>
      </c>
    </row>
    <row r="23" spans="6:12">
      <c r="F23" s="15" t="s">
        <v>38</v>
      </c>
      <c r="G23" s="16">
        <v>78530430.909999996</v>
      </c>
    </row>
    <row r="24" spans="6:12" ht="28.5">
      <c r="F24" s="15" t="s">
        <v>39</v>
      </c>
      <c r="G24" s="16">
        <f>+G22-G23</f>
        <v>2028665422.26</v>
      </c>
    </row>
    <row r="25" spans="6:12">
      <c r="F25" s="15" t="s">
        <v>56</v>
      </c>
      <c r="G25" s="16">
        <v>54954097.829999998</v>
      </c>
      <c r="I25" s="8"/>
    </row>
    <row r="26" spans="6:12">
      <c r="F26" s="15" t="s">
        <v>62</v>
      </c>
      <c r="G26" s="16">
        <v>104722840</v>
      </c>
    </row>
    <row r="27" spans="6:12" ht="28.5">
      <c r="F27" s="15" t="s">
        <v>57</v>
      </c>
      <c r="G27" s="16">
        <f>+G24-G25+G26</f>
        <v>2078434164.4300001</v>
      </c>
      <c r="I27" s="8"/>
    </row>
    <row r="28" spans="6:12">
      <c r="F28" s="1" t="s">
        <v>65</v>
      </c>
      <c r="G28" s="22"/>
    </row>
    <row r="29" spans="6:12">
      <c r="F29" s="21"/>
      <c r="G29" s="22"/>
    </row>
    <row r="32" spans="6:12" ht="15" customHeight="1">
      <c r="F32" s="37" t="s">
        <v>40</v>
      </c>
      <c r="G32" s="37"/>
      <c r="H32" s="37"/>
      <c r="I32" s="37"/>
      <c r="J32" s="37"/>
      <c r="K32" s="37"/>
      <c r="L32" s="37"/>
    </row>
    <row r="34" spans="6:8">
      <c r="F34" s="33"/>
      <c r="G34" s="30" t="s">
        <v>55</v>
      </c>
      <c r="H34" s="38" t="s">
        <v>41</v>
      </c>
    </row>
    <row r="35" spans="6:8">
      <c r="F35" s="34"/>
      <c r="G35" s="31"/>
      <c r="H35" s="39"/>
    </row>
    <row r="36" spans="6:8">
      <c r="F36" s="15" t="s">
        <v>42</v>
      </c>
      <c r="G36" s="16">
        <v>0</v>
      </c>
      <c r="H36" s="16">
        <v>0</v>
      </c>
    </row>
    <row r="37" spans="6:8">
      <c r="F37" s="15" t="s">
        <v>43</v>
      </c>
      <c r="G37" s="16">
        <v>0</v>
      </c>
      <c r="H37" s="16">
        <v>0</v>
      </c>
    </row>
    <row r="38" spans="6:8">
      <c r="F38" s="15" t="s">
        <v>44</v>
      </c>
      <c r="G38" s="16">
        <v>0</v>
      </c>
      <c r="H38" s="16">
        <v>0</v>
      </c>
    </row>
    <row r="39" spans="6:8">
      <c r="F39" s="1" t="s">
        <v>68</v>
      </c>
    </row>
    <row r="42" spans="6:8">
      <c r="F42" s="27" t="s">
        <v>45</v>
      </c>
      <c r="G42" s="27"/>
      <c r="H42" s="27"/>
    </row>
    <row r="44" spans="6:8">
      <c r="F44" s="28"/>
      <c r="G44" s="30" t="s">
        <v>55</v>
      </c>
      <c r="H44" s="32" t="s">
        <v>46</v>
      </c>
    </row>
    <row r="45" spans="6:8">
      <c r="F45" s="29"/>
      <c r="G45" s="31"/>
      <c r="H45" s="32"/>
    </row>
    <row r="46" spans="6:8">
      <c r="F46" s="17" t="s">
        <v>47</v>
      </c>
      <c r="G46" s="18">
        <v>1671233908.28</v>
      </c>
      <c r="H46" s="19">
        <v>1058693921.8</v>
      </c>
    </row>
    <row r="47" spans="6:8">
      <c r="F47" s="17" t="s">
        <v>48</v>
      </c>
      <c r="G47" s="18">
        <f>+G22</f>
        <v>2107195853.1700001</v>
      </c>
      <c r="H47" s="18">
        <f>+G27</f>
        <v>2078434164.4300001</v>
      </c>
    </row>
    <row r="48" spans="6:8">
      <c r="F48" s="17" t="s">
        <v>49</v>
      </c>
      <c r="G48" s="20">
        <f>+G47/G46</f>
        <v>1.2608623142039306</v>
      </c>
      <c r="H48" s="20">
        <f>+H47/H46</f>
        <v>1.963205910256129</v>
      </c>
    </row>
  </sheetData>
  <mergeCells count="27">
    <mergeCell ref="C15:G15"/>
    <mergeCell ref="F42:H42"/>
    <mergeCell ref="F44:F45"/>
    <mergeCell ref="G44:G45"/>
    <mergeCell ref="H44:H45"/>
    <mergeCell ref="F20:F21"/>
    <mergeCell ref="G20:G21"/>
    <mergeCell ref="F32:L32"/>
    <mergeCell ref="F34:F35"/>
    <mergeCell ref="G34:G35"/>
    <mergeCell ref="H34:H35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3:Q50"/>
  <sheetViews>
    <sheetView topLeftCell="A20" zoomScaleNormal="100" zoomScaleSheetLayoutView="90" workbookViewId="0">
      <selection activeCell="F41" sqref="F41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6384" width="11.42578125" style="1"/>
  </cols>
  <sheetData>
    <row r="3" spans="3:17" ht="34.5" customHeight="1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2"/>
    </row>
    <row r="4" spans="3:17" ht="34.5" customHeight="1"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5"/>
    </row>
    <row r="5" spans="3:17" ht="34.5" customHeight="1">
      <c r="C5" s="46" t="s">
        <v>52</v>
      </c>
      <c r="D5" s="47"/>
      <c r="E5" s="47"/>
      <c r="F5" s="47"/>
      <c r="G5" s="47"/>
      <c r="H5" s="47"/>
      <c r="I5" s="47"/>
      <c r="J5" s="47"/>
      <c r="K5" s="47"/>
      <c r="L5" s="48"/>
    </row>
    <row r="6" spans="3:17" ht="45" customHeight="1"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50" t="s">
        <v>8</v>
      </c>
      <c r="J6" s="50" t="s">
        <v>9</v>
      </c>
      <c r="K6" s="49" t="s">
        <v>10</v>
      </c>
      <c r="L6" s="49"/>
      <c r="M6" s="3"/>
    </row>
    <row r="7" spans="3:17" ht="45" customHeight="1">
      <c r="C7" s="49"/>
      <c r="D7" s="49"/>
      <c r="E7" s="49"/>
      <c r="F7" s="49"/>
      <c r="G7" s="49"/>
      <c r="H7" s="49"/>
      <c r="I7" s="51"/>
      <c r="J7" s="51"/>
      <c r="K7" s="4" t="s">
        <v>11</v>
      </c>
      <c r="L7" s="4" t="s">
        <v>12</v>
      </c>
      <c r="M7" s="3"/>
    </row>
    <row r="8" spans="3:17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279721428.89000005</v>
      </c>
      <c r="L8" s="7">
        <f>+K8/H8</f>
        <v>0.32908403398823532</v>
      </c>
      <c r="N8" s="2">
        <v>538756951.63999999</v>
      </c>
      <c r="O8" s="2"/>
    </row>
    <row r="9" spans="3:17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8726099.200000003</v>
      </c>
      <c r="L9" s="7">
        <f t="shared" ref="L9:L14" si="0">+K9/H9</f>
        <v>0.10907624000000003</v>
      </c>
      <c r="N9" s="2">
        <v>71273900.799999997</v>
      </c>
      <c r="O9" s="2"/>
    </row>
    <row r="10" spans="3:17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61760419.619999982</v>
      </c>
      <c r="L10" s="7">
        <f>+K10/H10</f>
        <v>8.3088053413019933E-2</v>
      </c>
      <c r="N10" s="2">
        <v>1263203226.1700001</v>
      </c>
      <c r="O10" s="2">
        <v>665628328.23000002</v>
      </c>
      <c r="P10" s="2">
        <v>3184824.83</v>
      </c>
      <c r="Q10" s="8">
        <f>+O10-P10</f>
        <v>662443503.39999998</v>
      </c>
    </row>
    <row r="11" spans="3:17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9">
        <v>271641136.61554801</v>
      </c>
      <c r="I11" s="5" t="s">
        <v>18</v>
      </c>
      <c r="J11" s="57"/>
      <c r="K11" s="6">
        <v>20595605.84</v>
      </c>
      <c r="L11" s="7">
        <f>+K11/H11</f>
        <v>7.5819171192575405E-2</v>
      </c>
      <c r="N11" s="2"/>
      <c r="O11" s="2">
        <v>245179979.86000001</v>
      </c>
      <c r="P11" s="2">
        <v>1173110.06</v>
      </c>
      <c r="Q11" s="8">
        <f>+O11-P11</f>
        <v>244006869.80000001</v>
      </c>
    </row>
    <row r="12" spans="3:17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18421054.260000002</v>
      </c>
      <c r="L12" s="7">
        <f>+K12/H12</f>
        <v>6.1403514200000009E-2</v>
      </c>
      <c r="N12" s="2"/>
      <c r="O12" s="2">
        <v>274999997.79000002</v>
      </c>
      <c r="P12" s="2">
        <v>1315789.5900000001</v>
      </c>
      <c r="Q12" s="8">
        <f>+O12-P12</f>
        <v>273684208.20000005</v>
      </c>
    </row>
    <row r="13" spans="3:17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5591159.1099999975</v>
      </c>
      <c r="L13" s="7">
        <f>+K13/H13</f>
        <v>6.140351200302361E-2</v>
      </c>
      <c r="N13" s="2">
        <v>83468013.859999999</v>
      </c>
      <c r="O13" s="2">
        <v>83468013.290000007</v>
      </c>
      <c r="P13" s="2">
        <v>399368.52</v>
      </c>
      <c r="Q13" s="8">
        <f>+O13-P13</f>
        <v>83068644.770000011</v>
      </c>
    </row>
    <row r="14" spans="3:17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7">
      <c r="C15" s="59" t="s">
        <v>63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7">
      <c r="O16" s="8"/>
    </row>
    <row r="18" spans="6:12" ht="15" customHeight="1">
      <c r="F18" s="37" t="s">
        <v>36</v>
      </c>
      <c r="G18" s="37"/>
      <c r="H18" s="37"/>
      <c r="I18" s="37"/>
      <c r="J18" s="37"/>
      <c r="K18" s="37"/>
      <c r="L18" s="37"/>
    </row>
    <row r="20" spans="6:12">
      <c r="F20" s="33"/>
      <c r="G20" s="35" t="s">
        <v>37</v>
      </c>
    </row>
    <row r="21" spans="6:12">
      <c r="F21" s="34"/>
      <c r="G21" s="36"/>
    </row>
    <row r="22" spans="6:12" ht="28.5">
      <c r="F22" s="15" t="s">
        <v>54</v>
      </c>
      <c r="G22" s="16">
        <v>2107195853.1700001</v>
      </c>
    </row>
    <row r="23" spans="6:12">
      <c r="F23" s="15" t="s">
        <v>38</v>
      </c>
      <c r="G23" s="16">
        <v>78530430.909999996</v>
      </c>
    </row>
    <row r="24" spans="6:12" ht="28.5">
      <c r="F24" s="15" t="s">
        <v>39</v>
      </c>
      <c r="G24" s="16">
        <f>+G22-G23</f>
        <v>2028665422.26</v>
      </c>
    </row>
    <row r="25" spans="6:12">
      <c r="F25" s="15" t="s">
        <v>56</v>
      </c>
      <c r="G25" s="16">
        <v>54954097.829999998</v>
      </c>
    </row>
    <row r="26" spans="6:12">
      <c r="F26" s="15" t="s">
        <v>62</v>
      </c>
      <c r="G26" s="16">
        <v>104722840</v>
      </c>
    </row>
    <row r="27" spans="6:12" ht="28.5">
      <c r="F27" s="15" t="s">
        <v>57</v>
      </c>
      <c r="G27" s="16">
        <f>+G24-G25+G26</f>
        <v>2078434164.4300001</v>
      </c>
    </row>
    <row r="28" spans="6:12">
      <c r="F28" s="15" t="s">
        <v>58</v>
      </c>
      <c r="G28" s="16">
        <v>43493607</v>
      </c>
    </row>
    <row r="29" spans="6:12" ht="28.5">
      <c r="F29" s="15" t="s">
        <v>59</v>
      </c>
      <c r="G29" s="16">
        <f>+G27-G28</f>
        <v>2034940557.4300001</v>
      </c>
      <c r="I29" s="8"/>
    </row>
    <row r="30" spans="6:12">
      <c r="F30" s="1" t="s">
        <v>66</v>
      </c>
      <c r="G30" s="22"/>
    </row>
    <row r="31" spans="6:12">
      <c r="F31" s="21"/>
      <c r="G31" s="22"/>
    </row>
    <row r="34" spans="6:12" ht="15" customHeight="1">
      <c r="F34" s="37" t="s">
        <v>40</v>
      </c>
      <c r="G34" s="37"/>
      <c r="H34" s="37"/>
      <c r="I34" s="37"/>
      <c r="J34" s="37"/>
      <c r="K34" s="37"/>
      <c r="L34" s="37"/>
    </row>
    <row r="36" spans="6:12">
      <c r="F36" s="33"/>
      <c r="G36" s="30" t="s">
        <v>55</v>
      </c>
      <c r="H36" s="38" t="s">
        <v>41</v>
      </c>
    </row>
    <row r="37" spans="6:12">
      <c r="F37" s="34"/>
      <c r="G37" s="31"/>
      <c r="H37" s="39"/>
    </row>
    <row r="38" spans="6:12">
      <c r="F38" s="15" t="s">
        <v>42</v>
      </c>
      <c r="G38" s="16">
        <v>0</v>
      </c>
      <c r="H38" s="16">
        <v>0</v>
      </c>
    </row>
    <row r="39" spans="6:12">
      <c r="F39" s="15" t="s">
        <v>43</v>
      </c>
      <c r="G39" s="16">
        <v>0</v>
      </c>
      <c r="H39" s="16">
        <v>0</v>
      </c>
    </row>
    <row r="40" spans="6:12">
      <c r="F40" s="15" t="s">
        <v>44</v>
      </c>
      <c r="G40" s="16">
        <v>0</v>
      </c>
      <c r="H40" s="16">
        <v>0</v>
      </c>
    </row>
    <row r="41" spans="6:12">
      <c r="F41" s="1" t="s">
        <v>68</v>
      </c>
    </row>
    <row r="44" spans="6:12">
      <c r="F44" s="27" t="s">
        <v>45</v>
      </c>
      <c r="G44" s="27"/>
      <c r="H44" s="27"/>
    </row>
    <row r="46" spans="6:12">
      <c r="F46" s="28"/>
      <c r="G46" s="30" t="s">
        <v>55</v>
      </c>
      <c r="H46" s="32" t="s">
        <v>46</v>
      </c>
    </row>
    <row r="47" spans="6:12">
      <c r="F47" s="29"/>
      <c r="G47" s="31"/>
      <c r="H47" s="32"/>
    </row>
    <row r="48" spans="6:12">
      <c r="F48" s="17" t="s">
        <v>47</v>
      </c>
      <c r="G48" s="18">
        <v>1671233908.28</v>
      </c>
      <c r="H48" s="26">
        <v>1555947378.3599999</v>
      </c>
    </row>
    <row r="49" spans="6:8">
      <c r="F49" s="17" t="s">
        <v>48</v>
      </c>
      <c r="G49" s="18">
        <f>+G22</f>
        <v>2107195853.1700001</v>
      </c>
      <c r="H49" s="18">
        <f>+G29</f>
        <v>2034940557.4300001</v>
      </c>
    </row>
    <row r="50" spans="6:8">
      <c r="F50" s="17" t="s">
        <v>49</v>
      </c>
      <c r="G50" s="20">
        <f>+G49/G48</f>
        <v>1.2608623142039306</v>
      </c>
      <c r="H50" s="20">
        <f>+H49/H48</f>
        <v>1.3078466442578982</v>
      </c>
    </row>
  </sheetData>
  <mergeCells count="27">
    <mergeCell ref="C15:G15"/>
    <mergeCell ref="F44:H44"/>
    <mergeCell ref="F46:F47"/>
    <mergeCell ref="G46:G47"/>
    <mergeCell ref="H46:H47"/>
    <mergeCell ref="F20:F21"/>
    <mergeCell ref="G20:G21"/>
    <mergeCell ref="F34:L34"/>
    <mergeCell ref="F36:F37"/>
    <mergeCell ref="G36:G37"/>
    <mergeCell ref="H36:H37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3:Q53"/>
  <sheetViews>
    <sheetView topLeftCell="A24" zoomScaleNormal="100" zoomScaleSheetLayoutView="90" workbookViewId="0">
      <selection activeCell="F44" sqref="F44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6384" width="11.42578125" style="1"/>
  </cols>
  <sheetData>
    <row r="3" spans="3:17" ht="34.5" customHeight="1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2"/>
    </row>
    <row r="4" spans="3:17" ht="34.5" customHeight="1"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5"/>
    </row>
    <row r="5" spans="3:17" ht="34.5" customHeight="1">
      <c r="C5" s="46" t="s">
        <v>53</v>
      </c>
      <c r="D5" s="47"/>
      <c r="E5" s="47"/>
      <c r="F5" s="47"/>
      <c r="G5" s="47"/>
      <c r="H5" s="47"/>
      <c r="I5" s="47"/>
      <c r="J5" s="47"/>
      <c r="K5" s="47"/>
      <c r="L5" s="48"/>
    </row>
    <row r="6" spans="3:17" ht="45" customHeight="1"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50" t="s">
        <v>8</v>
      </c>
      <c r="J6" s="50" t="s">
        <v>9</v>
      </c>
      <c r="K6" s="49" t="s">
        <v>10</v>
      </c>
      <c r="L6" s="49"/>
      <c r="M6" s="3"/>
    </row>
    <row r="7" spans="3:17" ht="45" customHeight="1">
      <c r="C7" s="49"/>
      <c r="D7" s="49"/>
      <c r="E7" s="49"/>
      <c r="F7" s="49"/>
      <c r="G7" s="49"/>
      <c r="H7" s="49"/>
      <c r="I7" s="51"/>
      <c r="J7" s="51"/>
      <c r="K7" s="4" t="s">
        <v>11</v>
      </c>
      <c r="L7" s="4" t="s">
        <v>12</v>
      </c>
      <c r="M7" s="3"/>
    </row>
    <row r="8" spans="3:17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295154125.40000004</v>
      </c>
      <c r="L8" s="7">
        <f>+K8/H8</f>
        <v>0.34724014752941179</v>
      </c>
      <c r="N8" s="2">
        <v>538756951.63999999</v>
      </c>
      <c r="O8" s="2"/>
    </row>
    <row r="9" spans="3:17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8726099.200000003</v>
      </c>
      <c r="L9" s="7">
        <f t="shared" ref="L9:L14" si="0">+K9/H9</f>
        <v>0.10907624000000003</v>
      </c>
      <c r="N9" s="2">
        <v>71273900.799999997</v>
      </c>
      <c r="O9" s="2"/>
    </row>
    <row r="10" spans="3:17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71314894.109999985</v>
      </c>
      <c r="L10" s="7">
        <f>+K10/H10</f>
        <v>9.5941960359296224E-2</v>
      </c>
      <c r="N10" s="2">
        <v>1263203226.1700001</v>
      </c>
      <c r="O10" s="2">
        <v>665628328.23000002</v>
      </c>
      <c r="P10" s="2">
        <v>3184824.83</v>
      </c>
      <c r="Q10" s="8">
        <f>+O10-P10</f>
        <v>662443503.39999998</v>
      </c>
    </row>
    <row r="11" spans="3:17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9">
        <v>271641136.61554801</v>
      </c>
      <c r="I11" s="5" t="s">
        <v>18</v>
      </c>
      <c r="J11" s="57"/>
      <c r="K11" s="6">
        <v>24114936.019999996</v>
      </c>
      <c r="L11" s="7">
        <f>+K11/H11</f>
        <v>8.8774978342583341E-2</v>
      </c>
      <c r="N11" s="2"/>
      <c r="O11" s="2">
        <v>245179979.86000001</v>
      </c>
      <c r="P11" s="2">
        <v>1173110.06</v>
      </c>
      <c r="Q11" s="8">
        <f>+O11-P11</f>
        <v>244006869.80000001</v>
      </c>
    </row>
    <row r="12" spans="3:17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22368423.030000001</v>
      </c>
      <c r="L12" s="7">
        <f>+K12/H12</f>
        <v>7.4561410100000003E-2</v>
      </c>
      <c r="N12" s="2"/>
      <c r="O12" s="2">
        <v>274999997.79000002</v>
      </c>
      <c r="P12" s="2">
        <v>1315789.5900000001</v>
      </c>
      <c r="Q12" s="8">
        <f>+O12-P12</f>
        <v>273684208.20000005</v>
      </c>
    </row>
    <row r="13" spans="3:17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6789264.6699999962</v>
      </c>
      <c r="L13" s="7">
        <f>+K13/H13</f>
        <v>7.4561407832310647E-2</v>
      </c>
      <c r="N13" s="2">
        <v>83468013.859999999</v>
      </c>
      <c r="O13" s="2">
        <v>83468013.290000007</v>
      </c>
      <c r="P13" s="2">
        <v>399368.52</v>
      </c>
      <c r="Q13" s="8">
        <f>+O13-P13</f>
        <v>83068644.770000011</v>
      </c>
    </row>
    <row r="14" spans="3:17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7">
      <c r="C15" s="59" t="s">
        <v>63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7">
      <c r="O16" s="8"/>
    </row>
    <row r="18" spans="6:12" ht="15" customHeight="1">
      <c r="F18" s="37" t="s">
        <v>36</v>
      </c>
      <c r="G18" s="37"/>
      <c r="H18" s="37"/>
      <c r="I18" s="37"/>
      <c r="J18" s="37"/>
      <c r="K18" s="37"/>
      <c r="L18" s="37"/>
    </row>
    <row r="20" spans="6:12">
      <c r="F20" s="33"/>
      <c r="G20" s="35" t="s">
        <v>37</v>
      </c>
    </row>
    <row r="21" spans="6:12">
      <c r="F21" s="34"/>
      <c r="G21" s="36"/>
    </row>
    <row r="22" spans="6:12" ht="28.5">
      <c r="F22" s="15" t="s">
        <v>54</v>
      </c>
      <c r="G22" s="16">
        <v>2107195853.1700001</v>
      </c>
    </row>
    <row r="23" spans="6:12">
      <c r="F23" s="15" t="s">
        <v>38</v>
      </c>
      <c r="G23" s="16">
        <v>78530430.909999996</v>
      </c>
    </row>
    <row r="24" spans="6:12" ht="28.5">
      <c r="F24" s="15" t="s">
        <v>39</v>
      </c>
      <c r="G24" s="16">
        <f>+G22-G23</f>
        <v>2028665422.26</v>
      </c>
    </row>
    <row r="25" spans="6:12">
      <c r="F25" s="15" t="s">
        <v>56</v>
      </c>
      <c r="G25" s="16">
        <v>54954097.829999998</v>
      </c>
    </row>
    <row r="26" spans="6:12">
      <c r="F26" s="15" t="s">
        <v>62</v>
      </c>
      <c r="G26" s="16">
        <v>104722840</v>
      </c>
    </row>
    <row r="27" spans="6:12" ht="28.5">
      <c r="F27" s="15" t="s">
        <v>57</v>
      </c>
      <c r="G27" s="16">
        <f>+G24-G25+G26</f>
        <v>2078434164.4300001</v>
      </c>
    </row>
    <row r="28" spans="6:12">
      <c r="F28" s="15" t="s">
        <v>58</v>
      </c>
      <c r="G28" s="16">
        <v>43493607</v>
      </c>
    </row>
    <row r="29" spans="6:12" ht="28.5">
      <c r="F29" s="15" t="s">
        <v>59</v>
      </c>
      <c r="G29" s="16">
        <f>+G27-G28</f>
        <v>2034940557.4300001</v>
      </c>
    </row>
    <row r="30" spans="6:12">
      <c r="F30" s="15" t="s">
        <v>60</v>
      </c>
      <c r="G30" s="16">
        <v>44149803</v>
      </c>
    </row>
    <row r="31" spans="6:12">
      <c r="F31" s="15" t="s">
        <v>62</v>
      </c>
      <c r="G31" s="16">
        <v>64941685.229999997</v>
      </c>
    </row>
    <row r="32" spans="6:12" ht="28.5">
      <c r="F32" s="15" t="s">
        <v>61</v>
      </c>
      <c r="G32" s="16">
        <f>+G29-G30+G31</f>
        <v>2055732439.6600001</v>
      </c>
      <c r="H32" s="23"/>
      <c r="I32" s="8"/>
    </row>
    <row r="33" spans="6:12">
      <c r="F33" s="1" t="s">
        <v>67</v>
      </c>
      <c r="G33" s="22"/>
    </row>
    <row r="34" spans="6:12">
      <c r="F34" s="21"/>
      <c r="G34" s="22"/>
    </row>
    <row r="37" spans="6:12" ht="15" customHeight="1">
      <c r="F37" s="37" t="s">
        <v>40</v>
      </c>
      <c r="G37" s="37"/>
      <c r="H37" s="37"/>
      <c r="I37" s="37"/>
      <c r="J37" s="37"/>
      <c r="K37" s="37"/>
      <c r="L37" s="37"/>
    </row>
    <row r="39" spans="6:12">
      <c r="F39" s="33"/>
      <c r="G39" s="30" t="s">
        <v>55</v>
      </c>
      <c r="H39" s="38" t="s">
        <v>41</v>
      </c>
    </row>
    <row r="40" spans="6:12">
      <c r="F40" s="34"/>
      <c r="G40" s="31"/>
      <c r="H40" s="39"/>
    </row>
    <row r="41" spans="6:12">
      <c r="F41" s="15" t="s">
        <v>42</v>
      </c>
      <c r="G41" s="16">
        <v>0</v>
      </c>
      <c r="H41" s="16">
        <v>0</v>
      </c>
    </row>
    <row r="42" spans="6:12">
      <c r="F42" s="15" t="s">
        <v>43</v>
      </c>
      <c r="G42" s="16">
        <v>0</v>
      </c>
      <c r="H42" s="16">
        <v>0</v>
      </c>
    </row>
    <row r="43" spans="6:12">
      <c r="F43" s="15" t="s">
        <v>44</v>
      </c>
      <c r="G43" s="16">
        <v>0</v>
      </c>
      <c r="H43" s="16">
        <v>0</v>
      </c>
    </row>
    <row r="44" spans="6:12">
      <c r="F44" s="1" t="s">
        <v>68</v>
      </c>
    </row>
    <row r="47" spans="6:12">
      <c r="F47" s="27" t="s">
        <v>45</v>
      </c>
      <c r="G47" s="27"/>
      <c r="H47" s="27"/>
    </row>
    <row r="49" spans="6:8">
      <c r="F49" s="28"/>
      <c r="G49" s="30" t="s">
        <v>55</v>
      </c>
      <c r="H49" s="32" t="s">
        <v>46</v>
      </c>
    </row>
    <row r="50" spans="6:8">
      <c r="F50" s="29"/>
      <c r="G50" s="31"/>
      <c r="H50" s="32"/>
    </row>
    <row r="51" spans="6:8">
      <c r="F51" s="17" t="s">
        <v>47</v>
      </c>
      <c r="G51" s="18">
        <v>1671233908.28</v>
      </c>
      <c r="H51" s="19">
        <v>1872925658.73</v>
      </c>
    </row>
    <row r="52" spans="6:8">
      <c r="F52" s="17" t="s">
        <v>48</v>
      </c>
      <c r="G52" s="18">
        <f>+G42</f>
        <v>0</v>
      </c>
      <c r="H52" s="18">
        <f>+H42</f>
        <v>0</v>
      </c>
    </row>
    <row r="53" spans="6:8">
      <c r="F53" s="17" t="s">
        <v>49</v>
      </c>
      <c r="G53" s="20">
        <f>+G52/G51</f>
        <v>0</v>
      </c>
      <c r="H53" s="20">
        <f>+H52/H51</f>
        <v>0</v>
      </c>
    </row>
  </sheetData>
  <mergeCells count="27">
    <mergeCell ref="C15:G15"/>
    <mergeCell ref="F47:H47"/>
    <mergeCell ref="F49:F50"/>
    <mergeCell ref="G49:G50"/>
    <mergeCell ref="H49:H50"/>
    <mergeCell ref="F20:F21"/>
    <mergeCell ref="G20:G21"/>
    <mergeCell ref="F37:L37"/>
    <mergeCell ref="F39:F40"/>
    <mergeCell ref="G39:G40"/>
    <mergeCell ref="H39:H40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Mar 2015</vt:lpstr>
      <vt:lpstr>Jun 2015</vt:lpstr>
      <vt:lpstr>sep  2015</vt:lpstr>
      <vt:lpstr>dic  2015</vt:lpstr>
      <vt:lpstr>'dic  2015'!Área_de_impresión</vt:lpstr>
      <vt:lpstr>'Jun 2015'!Área_de_impresión</vt:lpstr>
      <vt:lpstr>'Mar 2015'!Área_de_impresión</vt:lpstr>
      <vt:lpstr>'sep  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dcterms:created xsi:type="dcterms:W3CDTF">2016-06-15T18:55:49Z</dcterms:created>
  <dcterms:modified xsi:type="dcterms:W3CDTF">2016-07-27T00:33:53Z</dcterms:modified>
</cp:coreProperties>
</file>